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KashifShafique(RISUD\Box\1- Sudan - Country Office\1- Sudan - Supply Chain\1- SDN - Procurement\1- KRT - Procurement\2023\RI-SDN-KRT-023-001 IT Equipment for BN\2- RFQ\"/>
    </mc:Choice>
  </mc:AlternateContent>
  <xr:revisionPtr revIDLastSave="0" documentId="13_ncr:1_{BB7DE5FA-5EE0-46C8-BBFD-19F37796AF5C}" xr6:coauthVersionLast="47"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r:id="rId2"/>
    <sheet name="Example" sheetId="6"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0" i="1"/>
  <c r="G34" i="6" l="1"/>
  <c r="G33" i="6"/>
  <c r="G32" i="6"/>
  <c r="G31" i="6"/>
  <c r="G30" i="6"/>
  <c r="G29" i="6"/>
  <c r="G28" i="6"/>
  <c r="G27" i="6"/>
  <c r="G26" i="6"/>
  <c r="G25" i="6"/>
  <c r="G24" i="6"/>
  <c r="G35" i="6" l="1"/>
  <c r="G39" i="6" s="1"/>
  <c r="G24" i="1"/>
  <c r="G23" i="1"/>
  <c r="G25" i="1" l="1"/>
  <c r="G29" i="1" s="1"/>
</calcChain>
</file>

<file path=xl/sharedStrings.xml><?xml version="1.0" encoding="utf-8"?>
<sst xmlns="http://schemas.openxmlformats.org/spreadsheetml/2006/main" count="184" uniqueCount="136">
  <si>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</si>
  <si>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</si>
  <si>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</si>
  <si>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</si>
  <si>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</si>
  <si>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</si>
  <si>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</si>
  <si>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</si>
  <si>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</si>
  <si>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</si>
  <si>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</si>
  <si>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</si>
  <si>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</si>
  <si>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</si>
  <si>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</si>
  <si>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</si>
  <si>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</si>
  <si>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</si>
  <si>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</si>
  <si>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</si>
  <si>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</si>
  <si>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</si>
  <si>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</si>
  <si>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</si>
  <si>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</si>
  <si>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</si>
  <si>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</si>
  <si>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</si>
  <si>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</si>
  <si>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</si>
  <si>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</si>
  <si>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</si>
  <si>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</si>
  <si>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</si>
  <si>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</si>
  <si>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</si>
  <si>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</si>
  <si>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</si>
  <si>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</si>
  <si>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</si>
  <si>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</si>
  <si>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</si>
  <si>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</si>
  <si>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</si>
  <si>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</si>
  <si>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</si>
  <si>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</si>
  <si>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</si>
  <si>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</si>
  <si>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</si>
  <si>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</si>
  <si>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</si>
  <si>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</si>
  <si>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</si>
  <si>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</si>
  <si>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</si>
  <si>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</si>
  <si>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</si>
  <si>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</si>
  <si>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</si>
  <si>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</si>
  <si>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</si>
  <si>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</si>
  <si>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</si>
  <si>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</si>
  <si>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</si>
  <si>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</si>
  <si>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</si>
  <si>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</si>
  <si>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</si>
  <si>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</si>
  <si>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</si>
  <si>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</si>
  <si>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</si>
  <si>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</si>
  <si>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</si>
  <si>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</si>
  <si>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</si>
  <si>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</si>
  <si>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</si>
  <si>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</si>
  <si>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</si>
  <si>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</si>
  <si>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</si>
  <si>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</si>
  <si>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</si>
  <si>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</si>
  <si>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</si>
  <si>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</si>
  <si>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</si>
  <si>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</si>
  <si>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</si>
  <si>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</si>
  <si>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</si>
  <si>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</si>
  <si>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</si>
  <si>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</si>
  <si>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</si>
  <si>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</si>
  <si>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</si>
  <si>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</si>
  <si>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</si>
  <si>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</si>
  <si>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</si>
  <si>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</si>
  <si>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</si>
  <si>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</si>
  <si>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</si>
  <si>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</si>
  <si>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</si>
  <si>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</si>
  <si>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</si>
  <si>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</si>
  <si>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</si>
  <si>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</si>
  <si>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</si>
  <si>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</si>
  <si>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</si>
  <si>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</si>
  <si>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</si>
  <si>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</si>
  <si>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</si>
  <si>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Azza Ahmed </t>
  </si>
  <si>
    <t>azza.ahmed@ri.org</t>
  </si>
  <si>
    <t>RI-SDN-KRT-023-001</t>
  </si>
  <si>
    <t>Road</t>
  </si>
  <si>
    <t>100% After delivery</t>
  </si>
  <si>
    <t>Blue Nile State, Damazine</t>
  </si>
  <si>
    <t>Laptop: premuim build quality, core i5/i7, 11th Gen or higher, 16 GB RAM or higher, 256 SSD or higher, 14'' screen, FreeDos</t>
  </si>
  <si>
    <t>Printer: MFP option -1 (Print, copy, scan: 40 ppm or higher print speed, Monthly duty cycle: up to 80,000 pages, 1200*1200 Resolution, 3 paper trays, Memory: 512 MB or higher, Auotomatic documents feeder, Ports: USB front &amp; rear, Gigabit Eathernet, 802.3az(EEE); 802.11b/g/n/2.4/5 GHZ Wi-Fi radio, Duplex printing, Envelop input capacity: up to 10 envelops</t>
  </si>
  <si>
    <t>Set</t>
  </si>
  <si>
    <t>Pc</t>
  </si>
  <si>
    <t>18-1-2023</t>
  </si>
  <si>
    <t>22-1-2023</t>
  </si>
  <si>
    <t>[2] Model and Specification</t>
  </si>
  <si>
    <t>[3] Tax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</si>
</sst>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0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0" fillId="0" borderId="8" xfId="0"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zaAhmedHassan(RISU/Box/1-%20KRT%20-%20Procurement/KRT%20-%20Archived/2022/RI-SDN-KRT-022-147%20PPEs%20&amp;%20IPC%20materials/2-%20RFQ/P03a-RF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 for Quotation"/>
      <sheetName val="Guidance"/>
      <sheetName val="Example"/>
    </sheetNames>
    <sheetDataSet>
      <sheetData sheetId="0">
        <row r="10">
          <cell r="E10" t="str">
            <v>Amarat Area, St. No’ 3, Building No’ 29, Block 10/A
Khartoum, Khartoum State, 11111, Sudan</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zza.ahme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view="pageBreakPreview" topLeftCell="A24" zoomScaleNormal="90" zoomScaleSheetLayoutView="100" workbookViewId="0">
      <selection activeCell="A33" sqref="A33"/>
    </sheetView>
  </sheetViews>
  <sheetFormatPr defaultColWidth="9.1796875" defaultRowHeight="12.5" x14ac:dyDescent="0.25"/>
  <cols>
    <col min="1" max="1" width="10.81640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69</v>
      </c>
    </row>
    <row r="2" spans="1:9" ht="10" customHeight="1" x14ac:dyDescent="0.25">
      <c r="A2" s="23"/>
      <c r="D2" s="24"/>
      <c r="E2" s="24"/>
      <c r="F2" s="24"/>
      <c r="G2" s="24"/>
      <c r="H2" s="24"/>
      <c r="I2" s="24"/>
    </row>
    <row r="3" spans="1:9" ht="81" customHeight="1" x14ac:dyDescent="0.25">
      <c r="A3" s="167" t="s">
        <v>114</v>
      </c>
      <c r="B3" s="168"/>
      <c r="C3" s="168"/>
      <c r="D3" s="168"/>
      <c r="E3" s="168"/>
      <c r="F3" s="168"/>
      <c r="G3" s="168"/>
      <c r="H3" s="169"/>
      <c r="I3" s="47"/>
    </row>
    <row r="4" spans="1:9" ht="10" customHeight="1" thickBot="1" x14ac:dyDescent="0.3"/>
    <row r="5" spans="1:9" s="20" customFormat="1" ht="18" customHeight="1" x14ac:dyDescent="0.25">
      <c r="A5" s="165" t="s">
        <v>118</v>
      </c>
      <c r="B5" s="45" t="s">
        <v>124</v>
      </c>
      <c r="C5" s="45"/>
      <c r="D5" s="107" t="s">
        <v>27</v>
      </c>
      <c r="E5" s="108"/>
      <c r="F5" s="170" t="s">
        <v>132</v>
      </c>
      <c r="G5" s="170"/>
      <c r="H5" s="171"/>
    </row>
    <row r="6" spans="1:9" s="20" customFormat="1" ht="18" customHeight="1" x14ac:dyDescent="0.25">
      <c r="A6" s="166"/>
      <c r="B6" s="140"/>
      <c r="C6" s="141"/>
      <c r="D6" s="109" t="s">
        <v>23</v>
      </c>
      <c r="E6" s="142"/>
      <c r="F6" s="172" t="s">
        <v>133</v>
      </c>
      <c r="G6" s="172"/>
      <c r="H6" s="173"/>
    </row>
    <row r="7" spans="1:9" s="20" customFormat="1" ht="10" customHeight="1" thickBot="1" x14ac:dyDescent="0.3">
      <c r="B7" s="19"/>
      <c r="C7" s="19"/>
      <c r="D7" s="19"/>
    </row>
    <row r="8" spans="1:9" s="5" customFormat="1" ht="18" customHeight="1" x14ac:dyDescent="0.25">
      <c r="A8" s="107" t="s">
        <v>116</v>
      </c>
      <c r="B8" s="134"/>
      <c r="C8" s="134"/>
      <c r="D8" s="107" t="s">
        <v>103</v>
      </c>
      <c r="E8" s="134"/>
      <c r="F8" s="134"/>
      <c r="G8" s="134"/>
      <c r="H8" s="137"/>
    </row>
    <row r="9" spans="1:9" s="5" customFormat="1" ht="18" customHeight="1" x14ac:dyDescent="0.25">
      <c r="A9" s="114" t="s">
        <v>117</v>
      </c>
      <c r="B9" s="138"/>
      <c r="C9" s="138"/>
      <c r="D9" s="114" t="s">
        <v>119</v>
      </c>
      <c r="E9" s="138" t="s">
        <v>122</v>
      </c>
      <c r="F9" s="138"/>
      <c r="G9" s="138"/>
      <c r="H9" s="139"/>
    </row>
    <row r="10" spans="1:9" s="20" customFormat="1" ht="26" x14ac:dyDescent="0.25">
      <c r="A10" s="110" t="s">
        <v>71</v>
      </c>
      <c r="B10" s="82"/>
      <c r="C10" s="74"/>
      <c r="D10" s="113" t="s">
        <v>120</v>
      </c>
      <c r="E10" s="174" t="str">
        <f>'[1]Request for Quotation'!$E$10</f>
        <v>Amarat Area, St. No’ 3, Building No’ 29, Block 10/A
Khartoum, Khartoum State, 11111, Sudan</v>
      </c>
      <c r="F10" s="175"/>
      <c r="G10" s="175"/>
      <c r="H10" s="176"/>
    </row>
    <row r="11" spans="1:9" s="20" customFormat="1" ht="18" customHeight="1" x14ac:dyDescent="0.25">
      <c r="A11" s="111" t="s">
        <v>0</v>
      </c>
      <c r="B11" s="82"/>
      <c r="C11" s="74"/>
      <c r="D11" s="114" t="s">
        <v>0</v>
      </c>
      <c r="E11" s="177" t="s">
        <v>123</v>
      </c>
      <c r="F11" s="160"/>
      <c r="G11" s="160"/>
      <c r="H11" s="161"/>
    </row>
    <row r="12" spans="1:9" s="20" customFormat="1" ht="18" customHeight="1" x14ac:dyDescent="0.25">
      <c r="A12" s="111" t="s">
        <v>15</v>
      </c>
      <c r="B12" s="82"/>
      <c r="C12" s="74"/>
      <c r="D12" s="114" t="s">
        <v>15</v>
      </c>
      <c r="E12" s="159">
        <v>913403007</v>
      </c>
      <c r="F12" s="160"/>
      <c r="G12" s="160"/>
      <c r="H12" s="161"/>
    </row>
    <row r="13" spans="1:9" s="20" customFormat="1" ht="18" customHeight="1" x14ac:dyDescent="0.25">
      <c r="A13" s="111" t="s">
        <v>2</v>
      </c>
      <c r="B13" s="82"/>
      <c r="C13" s="74"/>
      <c r="D13" s="114" t="s">
        <v>2</v>
      </c>
      <c r="E13" s="159">
        <v>913403007</v>
      </c>
      <c r="F13" s="160"/>
      <c r="G13" s="160"/>
      <c r="H13" s="161"/>
    </row>
    <row r="14" spans="1:9" s="20" customFormat="1" ht="35.25" customHeight="1" thickBot="1" x14ac:dyDescent="0.3">
      <c r="A14" s="112" t="s">
        <v>3</v>
      </c>
      <c r="B14" s="76"/>
      <c r="C14" s="76"/>
      <c r="D14" s="115" t="s">
        <v>3</v>
      </c>
      <c r="E14" s="174" t="str">
        <f>'[1]Request for Quotation'!$E$10</f>
        <v>Amarat Area, St. No’ 3, Building No’ 29, Block 10/A
Khartoum, Khartoum State, 11111, Sudan</v>
      </c>
      <c r="F14" s="175"/>
      <c r="G14" s="175"/>
      <c r="H14" s="176"/>
    </row>
    <row r="15" spans="1:9" ht="10" customHeight="1" thickBot="1" x14ac:dyDescent="0.3">
      <c r="A15" s="3"/>
      <c r="B15" s="4"/>
      <c r="C15" s="3"/>
    </row>
    <row r="16" spans="1:9" s="2" customFormat="1" ht="18" customHeight="1" x14ac:dyDescent="0.25">
      <c r="A16" s="107" t="s">
        <v>28</v>
      </c>
      <c r="B16" s="108"/>
      <c r="C16" s="178">
        <v>44948</v>
      </c>
      <c r="D16" s="179"/>
      <c r="E16" s="179"/>
      <c r="F16" s="179"/>
      <c r="G16" s="179"/>
      <c r="H16" s="180"/>
      <c r="I16" s="3"/>
    </row>
    <row r="17" spans="1:9" s="2" customFormat="1" ht="18" customHeight="1" x14ac:dyDescent="0.25">
      <c r="A17" s="109" t="s">
        <v>29</v>
      </c>
      <c r="B17" s="116"/>
      <c r="C17" s="159" t="s">
        <v>127</v>
      </c>
      <c r="D17" s="160"/>
      <c r="E17" s="160"/>
      <c r="F17" s="160"/>
      <c r="G17" s="160"/>
      <c r="H17" s="161"/>
      <c r="I17" s="15"/>
    </row>
    <row r="18" spans="1:9" ht="18" customHeight="1" x14ac:dyDescent="0.25">
      <c r="A18" s="109" t="s">
        <v>30</v>
      </c>
      <c r="B18" s="116"/>
      <c r="C18" s="159" t="s">
        <v>125</v>
      </c>
      <c r="D18" s="160"/>
      <c r="E18" s="160"/>
      <c r="F18" s="160"/>
      <c r="G18" s="160"/>
      <c r="H18" s="161"/>
      <c r="I18" s="15"/>
    </row>
    <row r="19" spans="1:9" ht="18" customHeight="1" thickBot="1" x14ac:dyDescent="0.3">
      <c r="A19" s="117" t="s">
        <v>31</v>
      </c>
      <c r="B19" s="118"/>
      <c r="C19" s="162" t="s">
        <v>126</v>
      </c>
      <c r="D19" s="163"/>
      <c r="E19" s="163"/>
      <c r="F19" s="163"/>
      <c r="G19" s="163"/>
      <c r="H19" s="164"/>
    </row>
    <row r="20" spans="1:9" ht="9.75" customHeight="1" thickBot="1" x14ac:dyDescent="0.3">
      <c r="A20" s="19"/>
      <c r="C20" s="5"/>
    </row>
    <row r="21" spans="1:9" ht="15.75" customHeight="1" thickBot="1" x14ac:dyDescent="0.3">
      <c r="A21" s="16"/>
      <c r="B21" s="16"/>
      <c r="C21" s="16"/>
      <c r="D21" s="16"/>
      <c r="E21" s="153" t="s">
        <v>33</v>
      </c>
      <c r="F21" s="154"/>
      <c r="G21" s="154"/>
      <c r="H21" s="155"/>
    </row>
    <row r="22" spans="1:9" s="5" customFormat="1" ht="39" customHeight="1" x14ac:dyDescent="0.25">
      <c r="A22" s="119" t="s">
        <v>115</v>
      </c>
      <c r="B22" s="120" t="s">
        <v>64</v>
      </c>
      <c r="C22" s="121" t="s">
        <v>59</v>
      </c>
      <c r="D22" s="122" t="s">
        <v>24</v>
      </c>
      <c r="E22" s="123" t="s">
        <v>26</v>
      </c>
      <c r="F22" s="124" t="s">
        <v>5</v>
      </c>
      <c r="G22" s="124" t="s">
        <v>11</v>
      </c>
      <c r="H22" s="125" t="s">
        <v>25</v>
      </c>
    </row>
    <row r="23" spans="1:9" ht="50.25" customHeight="1" x14ac:dyDescent="0.25">
      <c r="A23" s="52">
        <v>1</v>
      </c>
      <c r="B23" s="143" t="s">
        <v>128</v>
      </c>
      <c r="C23" s="56" t="s">
        <v>131</v>
      </c>
      <c r="D23" s="58">
        <v>1</v>
      </c>
      <c r="E23" s="21"/>
      <c r="F23" s="60"/>
      <c r="G23" s="60" t="str">
        <f>IF(OR(ISBLANK(D23),ISBLANK(F23)),"",D23*F23)</f>
        <v/>
      </c>
      <c r="H23" s="65"/>
    </row>
    <row r="24" spans="1:9" ht="126" customHeight="1" thickBot="1" x14ac:dyDescent="0.3">
      <c r="A24" s="52">
        <v>2</v>
      </c>
      <c r="B24" s="143" t="s">
        <v>129</v>
      </c>
      <c r="C24" s="56" t="s">
        <v>130</v>
      </c>
      <c r="D24" s="58">
        <v>1</v>
      </c>
      <c r="E24" s="21"/>
      <c r="F24" s="60"/>
      <c r="G24" s="60" t="str">
        <f t="shared" ref="G24" si="0">IF(OR(ISBLANK(D24),ISBLANK(F24)),"",D24*F24)</f>
        <v/>
      </c>
      <c r="H24" s="65"/>
    </row>
    <row r="25" spans="1:9" ht="18" customHeight="1" x14ac:dyDescent="0.25">
      <c r="A25" s="40" t="s">
        <v>61</v>
      </c>
      <c r="F25" s="27" t="s">
        <v>12</v>
      </c>
      <c r="G25" s="67" t="str">
        <f>IF(SUM(G23:G24)=0,"",SUM(G23:G24))</f>
        <v/>
      </c>
      <c r="H25" s="14"/>
    </row>
    <row r="26" spans="1:9" ht="18" customHeight="1" x14ac:dyDescent="0.25">
      <c r="A26" s="40"/>
      <c r="F26" s="27" t="s">
        <v>13</v>
      </c>
      <c r="G26" s="62"/>
      <c r="H26" s="4"/>
    </row>
    <row r="27" spans="1:9" ht="18" customHeight="1" x14ac:dyDescent="0.25">
      <c r="F27" s="27" t="s">
        <v>34</v>
      </c>
      <c r="G27" s="63"/>
      <c r="H27" s="4"/>
    </row>
    <row r="28" spans="1:9" ht="18" customHeight="1" thickBot="1" x14ac:dyDescent="0.3">
      <c r="F28" s="27" t="s">
        <v>60</v>
      </c>
      <c r="G28" s="64"/>
      <c r="H28" s="4"/>
    </row>
    <row r="29" spans="1:9" ht="18" customHeight="1" thickBot="1" x14ac:dyDescent="0.3">
      <c r="A29" s="126" t="s">
        <v>32</v>
      </c>
      <c r="B29" s="127"/>
      <c r="F29" s="27" t="s">
        <v>14</v>
      </c>
      <c r="G29" s="69" t="str">
        <f>IF(SUM(G25:G28)=0,"",SUM(G25:G28))</f>
        <v/>
      </c>
      <c r="H29" s="4"/>
    </row>
    <row r="30" spans="1:9" ht="18" customHeight="1" x14ac:dyDescent="0.25">
      <c r="A30" s="128" t="s">
        <v>73</v>
      </c>
      <c r="B30" s="129"/>
      <c r="C30" s="156"/>
      <c r="D30" s="157"/>
      <c r="E30" s="158"/>
      <c r="G30" s="9"/>
      <c r="I30" s="4"/>
    </row>
    <row r="31" spans="1:9" ht="18" customHeight="1" x14ac:dyDescent="0.25">
      <c r="A31" s="130" t="s">
        <v>134</v>
      </c>
      <c r="B31" s="131"/>
      <c r="C31" s="159"/>
      <c r="D31" s="160"/>
      <c r="E31" s="161"/>
    </row>
    <row r="32" spans="1:9" ht="18" customHeight="1" x14ac:dyDescent="0.25">
      <c r="A32" s="130" t="s">
        <v>135</v>
      </c>
      <c r="B32" s="131"/>
      <c r="C32" s="159"/>
      <c r="D32" s="160"/>
      <c r="E32" s="161"/>
    </row>
    <row r="33" spans="1:8" ht="18" customHeight="1" thickBot="1" x14ac:dyDescent="0.3">
      <c r="A33" s="132" t="s">
        <v>70</v>
      </c>
      <c r="B33" s="133"/>
      <c r="C33" s="162"/>
      <c r="D33" s="163"/>
      <c r="E33" s="164"/>
    </row>
    <row r="34" spans="1:8" ht="10" customHeight="1" thickBot="1" x14ac:dyDescent="0.3">
      <c r="A34" s="9"/>
      <c r="H34" s="10"/>
    </row>
    <row r="35" spans="1:8" s="5" customFormat="1" ht="18" customHeight="1" x14ac:dyDescent="0.25">
      <c r="A35" s="107" t="s">
        <v>35</v>
      </c>
      <c r="B35" s="134"/>
      <c r="C35" s="135"/>
      <c r="D35" s="136" t="s">
        <v>36</v>
      </c>
      <c r="E35" s="134"/>
      <c r="F35" s="134"/>
      <c r="G35" s="134"/>
      <c r="H35" s="137"/>
    </row>
    <row r="36" spans="1:8" s="5" customFormat="1" ht="24" customHeight="1" x14ac:dyDescent="0.25">
      <c r="A36" s="83" t="s">
        <v>6</v>
      </c>
      <c r="B36" s="84"/>
      <c r="C36" s="84"/>
      <c r="D36" s="144"/>
      <c r="E36" s="145"/>
      <c r="F36" s="145"/>
      <c r="G36" s="145"/>
      <c r="H36" s="146"/>
    </row>
    <row r="37" spans="1:8" s="5" customFormat="1" ht="24" customHeight="1" x14ac:dyDescent="0.25">
      <c r="A37" s="86" t="s">
        <v>7</v>
      </c>
      <c r="B37" s="84"/>
      <c r="C37" s="84"/>
      <c r="D37" s="147"/>
      <c r="E37" s="148"/>
      <c r="F37" s="148"/>
      <c r="G37" s="148"/>
      <c r="H37" s="149"/>
    </row>
    <row r="38" spans="1:8" s="5" customFormat="1" ht="24" customHeight="1" x14ac:dyDescent="0.25">
      <c r="A38" s="86" t="s">
        <v>8</v>
      </c>
      <c r="B38" s="74"/>
      <c r="C38" s="87"/>
      <c r="D38" s="147"/>
      <c r="E38" s="148"/>
      <c r="F38" s="148"/>
      <c r="G38" s="148"/>
      <c r="H38" s="149"/>
    </row>
    <row r="39" spans="1:8" s="5" customFormat="1" ht="30" customHeight="1" thickBot="1" x14ac:dyDescent="0.3">
      <c r="A39" s="85" t="s">
        <v>121</v>
      </c>
      <c r="B39" s="76"/>
      <c r="C39" s="76"/>
      <c r="D39" s="150"/>
      <c r="E39" s="151"/>
      <c r="F39" s="151"/>
      <c r="G39" s="151"/>
      <c r="H39" s="152"/>
    </row>
    <row r="40" spans="1:8" s="5" customFormat="1" ht="18" customHeight="1" x14ac:dyDescent="0.25">
      <c r="A40" s="2"/>
      <c r="B40" s="2"/>
    </row>
    <row r="41" spans="1:8" ht="18" customHeight="1" x14ac:dyDescent="0.25"/>
    <row r="42" spans="1:8" ht="18" customHeight="1" x14ac:dyDescent="0.25"/>
    <row r="43" spans="1:8" ht="18" customHeight="1" x14ac:dyDescent="0.25"/>
  </sheetData>
  <mergeCells count="19">
    <mergeCell ref="A5:A6"/>
    <mergeCell ref="C18:H18"/>
    <mergeCell ref="E13:H13"/>
    <mergeCell ref="C19:H19"/>
    <mergeCell ref="A3:H3"/>
    <mergeCell ref="F5:H5"/>
    <mergeCell ref="F6:H6"/>
    <mergeCell ref="E10:H10"/>
    <mergeCell ref="E11:H11"/>
    <mergeCell ref="E12:H12"/>
    <mergeCell ref="E14:H14"/>
    <mergeCell ref="C16:H16"/>
    <mergeCell ref="C17:H17"/>
    <mergeCell ref="D36:H39"/>
    <mergeCell ref="E21:H21"/>
    <mergeCell ref="C30:E30"/>
    <mergeCell ref="C31:E31"/>
    <mergeCell ref="C32:E32"/>
    <mergeCell ref="C33:E33"/>
  </mergeCells>
  <phoneticPr fontId="0" type="noConversion"/>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96</v>
      </c>
    </row>
    <row r="2" spans="1:2" ht="56.25" customHeight="1" x14ac:dyDescent="0.25">
      <c r="A2" s="182" t="s">
        <v>109</v>
      </c>
      <c r="B2" s="183"/>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97</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110</v>
      </c>
    </row>
    <row r="16" spans="1:2" ht="13" x14ac:dyDescent="0.25">
      <c r="A16" s="12" t="s">
        <v>101</v>
      </c>
      <c r="B16" s="35" t="s">
        <v>102</v>
      </c>
    </row>
    <row r="17" spans="1:2" ht="75" x14ac:dyDescent="0.25">
      <c r="A17" s="12" t="s">
        <v>62</v>
      </c>
      <c r="B17" s="8" t="s">
        <v>68</v>
      </c>
    </row>
    <row r="18" spans="1:2" ht="25" x14ac:dyDescent="0.25">
      <c r="A18" s="13" t="s">
        <v>4</v>
      </c>
      <c r="B18" s="35" t="s">
        <v>112</v>
      </c>
    </row>
    <row r="19" spans="1:2" ht="13" x14ac:dyDescent="0.25">
      <c r="A19" s="13" t="s">
        <v>98</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111</v>
      </c>
    </row>
    <row r="26" spans="1:2" ht="37.5" x14ac:dyDescent="0.25">
      <c r="A26" s="12" t="s">
        <v>99</v>
      </c>
      <c r="B26" s="35" t="s">
        <v>55</v>
      </c>
    </row>
    <row r="28" spans="1:2" ht="25.5" customHeight="1" x14ac:dyDescent="0.25">
      <c r="A28" s="181" t="s">
        <v>56</v>
      </c>
      <c r="B28" s="18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189" t="s">
        <v>113</v>
      </c>
      <c r="B3" s="190"/>
      <c r="C3" s="190"/>
      <c r="D3" s="190"/>
      <c r="E3" s="190"/>
      <c r="F3" s="190"/>
      <c r="G3" s="190"/>
      <c r="H3" s="191"/>
      <c r="I3" s="47"/>
    </row>
    <row r="4" spans="1:9" ht="10" customHeight="1" thickBot="1" x14ac:dyDescent="0.3"/>
    <row r="5" spans="1:9" s="20" customFormat="1" ht="18" customHeight="1" x14ac:dyDescent="0.25">
      <c r="A5" s="192" t="s">
        <v>74</v>
      </c>
      <c r="B5" s="45" t="s">
        <v>104</v>
      </c>
      <c r="C5" s="45"/>
      <c r="D5" s="34" t="s">
        <v>27</v>
      </c>
      <c r="E5" s="72"/>
      <c r="F5" s="200">
        <v>41165</v>
      </c>
      <c r="G5" s="201"/>
      <c r="H5" s="202"/>
    </row>
    <row r="6" spans="1:9" s="20" customFormat="1" ht="18" customHeight="1" x14ac:dyDescent="0.25">
      <c r="A6" s="193"/>
      <c r="B6" s="90" t="s">
        <v>105</v>
      </c>
      <c r="C6" s="70"/>
      <c r="D6" s="41" t="s">
        <v>23</v>
      </c>
      <c r="E6" s="73"/>
      <c r="F6" s="203">
        <v>41172</v>
      </c>
      <c r="G6" s="204"/>
      <c r="H6" s="205"/>
    </row>
    <row r="7" spans="1:9" s="20" customFormat="1" ht="27" customHeight="1" thickBot="1" x14ac:dyDescent="0.3">
      <c r="A7" s="194"/>
      <c r="B7" s="71"/>
      <c r="C7" s="71"/>
      <c r="D7" s="195" t="s">
        <v>63</v>
      </c>
      <c r="E7" s="196"/>
      <c r="F7" s="206" t="s">
        <v>107</v>
      </c>
      <c r="G7" s="207"/>
      <c r="H7" s="208"/>
    </row>
    <row r="8" spans="1:9" s="20" customFormat="1" ht="10" customHeight="1" thickBot="1" x14ac:dyDescent="0.3">
      <c r="B8" s="19"/>
      <c r="C8" s="19"/>
      <c r="D8" s="19"/>
    </row>
    <row r="9" spans="1:9" s="5" customFormat="1" ht="18" customHeight="1" x14ac:dyDescent="0.25">
      <c r="A9" s="37" t="s">
        <v>79</v>
      </c>
      <c r="B9" s="17"/>
      <c r="C9" s="17"/>
      <c r="D9" s="37" t="s">
        <v>103</v>
      </c>
      <c r="E9" s="17"/>
      <c r="F9" s="17"/>
      <c r="G9" s="17"/>
      <c r="H9" s="18"/>
    </row>
    <row r="10" spans="1:9" s="20" customFormat="1" ht="26" x14ac:dyDescent="0.25">
      <c r="A10" s="80" t="s">
        <v>71</v>
      </c>
      <c r="B10" s="82" t="s">
        <v>80</v>
      </c>
      <c r="C10" s="74"/>
      <c r="D10" s="77" t="s">
        <v>72</v>
      </c>
      <c r="E10" s="159" t="s">
        <v>107</v>
      </c>
      <c r="F10" s="160"/>
      <c r="G10" s="160"/>
      <c r="H10" s="161"/>
    </row>
    <row r="11" spans="1:9" s="20" customFormat="1" ht="18" customHeight="1" x14ac:dyDescent="0.25">
      <c r="A11" s="81" t="s">
        <v>0</v>
      </c>
      <c r="B11" s="88"/>
      <c r="C11" s="74"/>
      <c r="D11" s="78" t="s">
        <v>0</v>
      </c>
      <c r="E11" s="177" t="s">
        <v>108</v>
      </c>
      <c r="F11" s="184"/>
      <c r="G11" s="184"/>
      <c r="H11" s="185"/>
    </row>
    <row r="12" spans="1:9" s="20" customFormat="1" ht="18" customHeight="1" x14ac:dyDescent="0.25">
      <c r="A12" s="81" t="s">
        <v>15</v>
      </c>
      <c r="B12" s="89"/>
      <c r="C12" s="74"/>
      <c r="D12" s="78" t="s">
        <v>15</v>
      </c>
      <c r="E12" s="186" t="s">
        <v>81</v>
      </c>
      <c r="F12" s="187"/>
      <c r="G12" s="187"/>
      <c r="H12" s="188"/>
    </row>
    <row r="13" spans="1:9" s="20" customFormat="1" ht="18" customHeight="1" x14ac:dyDescent="0.25">
      <c r="A13" s="81" t="s">
        <v>1</v>
      </c>
      <c r="B13" s="89"/>
      <c r="C13" s="74"/>
      <c r="D13" s="78" t="s">
        <v>1</v>
      </c>
      <c r="E13" s="186" t="s">
        <v>82</v>
      </c>
      <c r="F13" s="187"/>
      <c r="G13" s="187"/>
      <c r="H13" s="188"/>
    </row>
    <row r="14" spans="1:9" s="20" customFormat="1" ht="18" customHeight="1" x14ac:dyDescent="0.25">
      <c r="A14" s="81" t="s">
        <v>2</v>
      </c>
      <c r="B14" s="89"/>
      <c r="C14" s="74"/>
      <c r="D14" s="78" t="s">
        <v>2</v>
      </c>
      <c r="E14" s="186" t="s">
        <v>83</v>
      </c>
      <c r="F14" s="187"/>
      <c r="G14" s="187"/>
      <c r="H14" s="188"/>
    </row>
    <row r="15" spans="1:9" s="20" customFormat="1" ht="18" customHeight="1" thickBot="1" x14ac:dyDescent="0.3">
      <c r="A15" s="79" t="s">
        <v>3</v>
      </c>
      <c r="B15" s="76"/>
      <c r="C15" s="76"/>
      <c r="D15" s="75" t="s">
        <v>3</v>
      </c>
      <c r="E15" s="162" t="s">
        <v>106</v>
      </c>
      <c r="F15" s="163"/>
      <c r="G15" s="163"/>
      <c r="H15" s="164"/>
    </row>
    <row r="16" spans="1:9" ht="10" customHeight="1" thickBot="1" x14ac:dyDescent="0.3">
      <c r="A16" s="3"/>
      <c r="B16" s="4"/>
      <c r="C16" s="3"/>
    </row>
    <row r="17" spans="1:9" s="2" customFormat="1" ht="18" customHeight="1" x14ac:dyDescent="0.25">
      <c r="A17" s="34" t="s">
        <v>28</v>
      </c>
      <c r="B17" s="72"/>
      <c r="C17" s="178">
        <v>41182</v>
      </c>
      <c r="D17" s="179"/>
      <c r="E17" s="179"/>
      <c r="F17" s="179"/>
      <c r="G17" s="179"/>
      <c r="H17" s="180"/>
      <c r="I17" s="3"/>
    </row>
    <row r="18" spans="1:9" s="2" customFormat="1" ht="18" customHeight="1" x14ac:dyDescent="0.25">
      <c r="A18" s="41" t="s">
        <v>29</v>
      </c>
      <c r="B18" s="42"/>
      <c r="C18" s="159" t="s">
        <v>106</v>
      </c>
      <c r="D18" s="160"/>
      <c r="E18" s="160"/>
      <c r="F18" s="160"/>
      <c r="G18" s="160"/>
      <c r="H18" s="161"/>
      <c r="I18" s="15"/>
    </row>
    <row r="19" spans="1:9" ht="18" customHeight="1" x14ac:dyDescent="0.25">
      <c r="A19" s="41" t="s">
        <v>30</v>
      </c>
      <c r="B19" s="42"/>
      <c r="C19" s="159" t="s">
        <v>77</v>
      </c>
      <c r="D19" s="160"/>
      <c r="E19" s="160"/>
      <c r="F19" s="160"/>
      <c r="G19" s="160"/>
      <c r="H19" s="161"/>
      <c r="I19" s="15"/>
    </row>
    <row r="20" spans="1:9" ht="18" customHeight="1" thickBot="1" x14ac:dyDescent="0.3">
      <c r="A20" s="43" t="s">
        <v>31</v>
      </c>
      <c r="B20" s="44"/>
      <c r="C20" s="162" t="s">
        <v>78</v>
      </c>
      <c r="D20" s="163"/>
      <c r="E20" s="163"/>
      <c r="F20" s="163"/>
      <c r="G20" s="163"/>
      <c r="H20" s="164"/>
    </row>
    <row r="21" spans="1:9" ht="9.75" customHeight="1" thickBot="1" x14ac:dyDescent="0.3">
      <c r="A21" s="19"/>
      <c r="C21" s="5"/>
    </row>
    <row r="22" spans="1:9" ht="15.75" customHeight="1" thickBot="1" x14ac:dyDescent="0.3">
      <c r="A22" s="16"/>
      <c r="B22" s="16"/>
      <c r="C22" s="16"/>
      <c r="D22" s="16"/>
      <c r="E22" s="197" t="s">
        <v>33</v>
      </c>
      <c r="F22" s="198"/>
      <c r="G22" s="198"/>
      <c r="H22" s="199"/>
    </row>
    <row r="23" spans="1:9" s="5" customFormat="1" ht="39" customHeight="1" x14ac:dyDescent="0.25">
      <c r="A23" s="28" t="s">
        <v>100</v>
      </c>
      <c r="B23" s="46" t="s">
        <v>64</v>
      </c>
      <c r="C23" s="48" t="s">
        <v>59</v>
      </c>
      <c r="D23" s="30" t="s">
        <v>24</v>
      </c>
      <c r="E23" s="31" t="s">
        <v>26</v>
      </c>
      <c r="F23" s="49" t="s">
        <v>5</v>
      </c>
      <c r="G23" s="49" t="s">
        <v>11</v>
      </c>
      <c r="H23" s="32" t="s">
        <v>25</v>
      </c>
    </row>
    <row r="24" spans="1:9" ht="18" customHeight="1" x14ac:dyDescent="0.25">
      <c r="A24" s="52">
        <v>1</v>
      </c>
      <c r="B24" s="91" t="s">
        <v>85</v>
      </c>
      <c r="C24" s="93" t="s">
        <v>95</v>
      </c>
      <c r="D24" s="94">
        <v>15</v>
      </c>
      <c r="E24" s="21"/>
      <c r="F24" s="60"/>
      <c r="G24" s="60" t="str">
        <f>IF(OR(ISBLANK(D24),ISBLANK(F24)),"",D24*F24)</f>
        <v/>
      </c>
      <c r="H24" s="65"/>
    </row>
    <row r="25" spans="1:9" ht="18" customHeight="1" x14ac:dyDescent="0.25">
      <c r="A25" s="52">
        <v>2</v>
      </c>
      <c r="B25" s="91" t="s">
        <v>86</v>
      </c>
      <c r="C25" s="92" t="s">
        <v>91</v>
      </c>
      <c r="D25" s="94">
        <v>10</v>
      </c>
      <c r="E25" s="21"/>
      <c r="F25" s="60"/>
      <c r="G25" s="60" t="str">
        <f t="shared" ref="G25:G34" si="0">IF(OR(ISBLANK(D25),ISBLANK(F25)),"",D25*F25)</f>
        <v/>
      </c>
      <c r="H25" s="65"/>
    </row>
    <row r="26" spans="1:9" ht="18" customHeight="1" x14ac:dyDescent="0.25">
      <c r="A26" s="52">
        <v>3</v>
      </c>
      <c r="B26" s="91" t="s">
        <v>87</v>
      </c>
      <c r="C26" s="92" t="s">
        <v>92</v>
      </c>
      <c r="D26" s="94">
        <v>12</v>
      </c>
      <c r="E26" s="21"/>
      <c r="F26" s="68"/>
      <c r="G26" s="60" t="str">
        <f t="shared" si="0"/>
        <v/>
      </c>
      <c r="H26" s="65"/>
    </row>
    <row r="27" spans="1:9" ht="18" customHeight="1" x14ac:dyDescent="0.25">
      <c r="A27" s="52">
        <v>4</v>
      </c>
      <c r="B27" s="91" t="s">
        <v>88</v>
      </c>
      <c r="C27" s="93" t="s">
        <v>93</v>
      </c>
      <c r="D27" s="95">
        <v>20</v>
      </c>
      <c r="E27" s="21"/>
      <c r="F27" s="60"/>
      <c r="G27" s="60" t="str">
        <f t="shared" si="0"/>
        <v/>
      </c>
      <c r="H27" s="65"/>
    </row>
    <row r="28" spans="1:9" ht="18" customHeight="1" x14ac:dyDescent="0.25">
      <c r="A28" s="52">
        <v>5</v>
      </c>
      <c r="B28" s="91" t="s">
        <v>89</v>
      </c>
      <c r="C28" s="93" t="s">
        <v>95</v>
      </c>
      <c r="D28" s="95">
        <v>20</v>
      </c>
      <c r="E28" s="21"/>
      <c r="F28" s="60"/>
      <c r="G28" s="60" t="str">
        <f t="shared" si="0"/>
        <v/>
      </c>
      <c r="H28" s="65"/>
    </row>
    <row r="29" spans="1:9" ht="18" customHeight="1" x14ac:dyDescent="0.25">
      <c r="A29" s="52">
        <v>6</v>
      </c>
      <c r="B29" s="91" t="s">
        <v>90</v>
      </c>
      <c r="C29" s="92" t="s">
        <v>94</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73</v>
      </c>
      <c r="B40" s="97"/>
      <c r="C40" s="156"/>
      <c r="D40" s="157"/>
      <c r="E40" s="158"/>
      <c r="G40" s="9"/>
      <c r="I40" s="4"/>
    </row>
    <row r="41" spans="1:9" ht="18" customHeight="1" x14ac:dyDescent="0.25">
      <c r="A41" s="98" t="s">
        <v>75</v>
      </c>
      <c r="B41" s="99"/>
      <c r="C41" s="159"/>
      <c r="D41" s="160"/>
      <c r="E41" s="161"/>
    </row>
    <row r="42" spans="1:9" ht="18" customHeight="1" x14ac:dyDescent="0.25">
      <c r="A42" s="98" t="s">
        <v>76</v>
      </c>
      <c r="B42" s="99"/>
      <c r="C42" s="159"/>
      <c r="D42" s="160"/>
      <c r="E42" s="161"/>
    </row>
    <row r="43" spans="1:9" ht="18" customHeight="1" thickBot="1" x14ac:dyDescent="0.3">
      <c r="A43" s="100" t="s">
        <v>84</v>
      </c>
      <c r="B43" s="101"/>
      <c r="C43" s="162"/>
      <c r="D43" s="163"/>
      <c r="E43" s="164"/>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44"/>
      <c r="E46" s="145"/>
      <c r="F46" s="145"/>
      <c r="G46" s="145"/>
      <c r="H46" s="146"/>
    </row>
    <row r="47" spans="1:9" s="5" customFormat="1" ht="24" customHeight="1" x14ac:dyDescent="0.25">
      <c r="A47" s="86" t="s">
        <v>7</v>
      </c>
      <c r="B47" s="74"/>
      <c r="C47" s="87"/>
      <c r="D47" s="147"/>
      <c r="E47" s="148"/>
      <c r="F47" s="148"/>
      <c r="G47" s="148"/>
      <c r="H47" s="149"/>
    </row>
    <row r="48" spans="1:9" s="5" customFormat="1" ht="30" customHeight="1" thickBot="1" x14ac:dyDescent="0.3">
      <c r="A48" s="85" t="s">
        <v>8</v>
      </c>
      <c r="B48" s="76"/>
      <c r="C48" s="76"/>
      <c r="D48" s="150"/>
      <c r="E48" s="151"/>
      <c r="F48" s="151"/>
      <c r="G48" s="151"/>
      <c r="H48" s="152"/>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2018-05-02T11:52:35Z</cp:lastPrinted>
  <dcterms:created xsi:type="dcterms:W3CDTF">2008-12-04T15:04:23Z</dcterms:created>
  <dcterms:modified xsi:type="dcterms:W3CDTF">2023-01-18T06:49:59Z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